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6\I trim\Cuadros Excel\"/>
    </mc:Choice>
  </mc:AlternateContent>
  <bookViews>
    <workbookView xWindow="0" yWindow="0" windowWidth="21600" windowHeight="9735" tabRatio="783"/>
  </bookViews>
  <sheets>
    <sheet name="Cuadro 6 IED" sheetId="77" r:id="rId1"/>
  </sheets>
  <definedNames>
    <definedName name="_xlnm.Print_Area" localSheetId="0">'Cuadro 6 IED'!$A$1:$O$42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77" l="1"/>
  <c r="M33" i="77"/>
  <c r="K33" i="77"/>
  <c r="G33" i="77"/>
  <c r="L33" i="77"/>
  <c r="D33" i="77"/>
  <c r="E30" i="77"/>
  <c r="C32" i="77"/>
  <c r="L30" i="77"/>
  <c r="L29" i="77" s="1"/>
  <c r="F30" i="77"/>
  <c r="M30" i="77"/>
  <c r="M29" i="77" s="1"/>
  <c r="I30" i="77"/>
  <c r="C28" i="77"/>
  <c r="C27" i="77"/>
  <c r="C26" i="77"/>
  <c r="H25" i="77"/>
  <c r="G24" i="77"/>
  <c r="C25" i="77"/>
  <c r="K24" i="77"/>
  <c r="L18" i="77"/>
  <c r="F18" i="77"/>
  <c r="M17" i="77"/>
  <c r="L17" i="77"/>
  <c r="G17" i="77"/>
  <c r="D17" i="77"/>
  <c r="J16" i="77"/>
  <c r="H21" i="77"/>
  <c r="F16" i="77"/>
  <c r="C20" i="77"/>
  <c r="J19" i="77"/>
  <c r="M18" i="77"/>
  <c r="I18" i="77"/>
  <c r="E18" i="77"/>
  <c r="K16" i="77"/>
  <c r="G16" i="77"/>
  <c r="J15" i="77"/>
  <c r="N20" i="77"/>
  <c r="N26" i="77"/>
  <c r="N27" i="77"/>
  <c r="N31" i="77"/>
  <c r="N32" i="77"/>
  <c r="C24" i="77" l="1"/>
  <c r="F19" i="77"/>
  <c r="F15" i="77"/>
  <c r="K19" i="77"/>
  <c r="H22" i="77"/>
  <c r="K18" i="77"/>
  <c r="G19" i="77"/>
  <c r="M19" i="77"/>
  <c r="F17" i="77"/>
  <c r="K30" i="77"/>
  <c r="F33" i="77"/>
  <c r="L15" i="77"/>
  <c r="H27" i="77"/>
  <c r="G18" i="77"/>
  <c r="I19" i="77"/>
  <c r="C22" i="77"/>
  <c r="D18" i="77"/>
  <c r="H28" i="77"/>
  <c r="D30" i="77"/>
  <c r="D29" i="77" s="1"/>
  <c r="N28" i="77"/>
  <c r="E19" i="77"/>
  <c r="C21" i="77"/>
  <c r="C16" i="77" s="1"/>
  <c r="L19" i="77"/>
  <c r="K17" i="77"/>
  <c r="H23" i="77"/>
  <c r="F24" i="77"/>
  <c r="J24" i="77"/>
  <c r="H26" i="77"/>
  <c r="H24" i="77" s="1"/>
  <c r="M24" i="77"/>
  <c r="H31" i="77"/>
  <c r="G30" i="77"/>
  <c r="G29" i="77" s="1"/>
  <c r="H34" i="77"/>
  <c r="H33" i="77" s="1"/>
  <c r="H32" i="77"/>
  <c r="C34" i="77"/>
  <c r="C35" i="77"/>
  <c r="K29" i="77"/>
  <c r="F29" i="77"/>
  <c r="N22" i="77"/>
  <c r="C15" i="77"/>
  <c r="G15" i="77"/>
  <c r="G14" i="77" s="1"/>
  <c r="K15" i="77"/>
  <c r="K14" i="77" s="1"/>
  <c r="D16" i="77"/>
  <c r="L16" i="77"/>
  <c r="E17" i="77"/>
  <c r="I17" i="77"/>
  <c r="N17" i="77" s="1"/>
  <c r="J18" i="77"/>
  <c r="H20" i="77"/>
  <c r="C23" i="77"/>
  <c r="D24" i="77"/>
  <c r="L24" i="77"/>
  <c r="J30" i="77"/>
  <c r="C31" i="77"/>
  <c r="C30" i="77" s="1"/>
  <c r="E33" i="77"/>
  <c r="E29" i="77" s="1"/>
  <c r="I33" i="77"/>
  <c r="I29" i="77" s="1"/>
  <c r="D15" i="77"/>
  <c r="E16" i="77"/>
  <c r="I16" i="77"/>
  <c r="M16" i="77"/>
  <c r="J17" i="77"/>
  <c r="D19" i="77"/>
  <c r="E24" i="77"/>
  <c r="I24" i="77"/>
  <c r="N24" i="77" s="1"/>
  <c r="J33" i="77"/>
  <c r="N34" i="77"/>
  <c r="E15" i="77"/>
  <c r="I15" i="77"/>
  <c r="M15" i="77"/>
  <c r="N25" i="77"/>
  <c r="N21" i="77"/>
  <c r="N35" i="77"/>
  <c r="N23" i="77"/>
  <c r="N18" i="77"/>
  <c r="N30" i="77"/>
  <c r="H30" i="77" l="1"/>
  <c r="H29" i="77" s="1"/>
  <c r="L14" i="77"/>
  <c r="H18" i="77"/>
  <c r="C33" i="77"/>
  <c r="F14" i="77"/>
  <c r="C29" i="77"/>
  <c r="C18" i="77"/>
  <c r="H17" i="77"/>
  <c r="H16" i="77"/>
  <c r="M14" i="77"/>
  <c r="J14" i="77"/>
  <c r="D14" i="77"/>
  <c r="I14" i="77"/>
  <c r="J29" i="77"/>
  <c r="H15" i="77"/>
  <c r="H19" i="77"/>
  <c r="E14" i="77"/>
  <c r="C17" i="77"/>
  <c r="C19" i="77"/>
  <c r="N15" i="77"/>
  <c r="N33" i="77"/>
  <c r="N16" i="77"/>
  <c r="N19" i="77"/>
  <c r="N29" i="77"/>
  <c r="N14" i="77" l="1"/>
  <c r="C14" i="77"/>
  <c r="H14" i="77"/>
</calcChain>
</file>

<file path=xl/sharedStrings.xml><?xml version="1.0" encoding="utf-8"?>
<sst xmlns="http://schemas.openxmlformats.org/spreadsheetml/2006/main" count="64" uniqueCount="42">
  <si>
    <t xml:space="preserve">Variación                                                                                                                  </t>
  </si>
  <si>
    <t>porcentual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</si>
  <si>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</si>
  <si>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</si>
  <si>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</si>
  <si>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</si>
  <si>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</si>
  <si>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</si>
  <si>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</si>
  <si>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</si>
  <si>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</si>
  <si>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</si>
  <si>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</si>
  <si>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</si>
  <si>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</si>
  <si>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</si>
  <si>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</si>
  <si>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</si>
  <si>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</si>
  <si>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</si>
  <si>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</si>
  <si>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</si>
  <si>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</si>
  <si>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</si>
  <si>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</si>
  <si>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</si>
  <si>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</si>
  <si>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</si>
  <si>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</si>
  <si>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>Línea núm.</t>
  </si>
  <si>
    <t>(En millones de balboas)</t>
  </si>
  <si>
    <t>Flujo de Inversión Extranjera Directa</t>
  </si>
  <si>
    <t>0.0 Cuando la cantidad es menor a la unidad o fracción decimal adoptada, para la expresión del dato.</t>
  </si>
  <si>
    <t>Primer trimestre</t>
  </si>
  <si>
    <t>2024 (P)</t>
  </si>
  <si>
    <t>Cuadro 6. FLUJO DE INVERSIÓN EXTRANJERA DIRECTA EN LA REPÚBLICA,</t>
  </si>
  <si>
    <t>NOTA: De existir diferencia entre el total y los parciales, se debe al redondeo.</t>
  </si>
  <si>
    <t>SEGÚN PARTIDA Y SECTOR: AÑOS 2024-25 Y PRIMER TRIMESTRE 2026</t>
  </si>
  <si>
    <t>2025 (P)</t>
  </si>
  <si>
    <t>2026 (E)</t>
  </si>
  <si>
    <t>2026-25 (E)</t>
  </si>
  <si>
    <t>-  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</si>
</sst>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;\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3" fillId="2" borderId="0" xfId="0" applyNumberFormat="1" applyFont="1" applyFill="1"/>
    <xf numFmtId="0" fontId="3" fillId="2" borderId="2" xfId="0" applyNumberFormat="1" applyFont="1" applyFill="1" applyBorder="1" applyAlignment="1">
      <alignment horizontal="left" indent="2"/>
    </xf>
    <xf numFmtId="0" fontId="3" fillId="2" borderId="4" xfId="0" applyNumberFormat="1" applyFont="1" applyFill="1" applyBorder="1"/>
    <xf numFmtId="0" fontId="3" fillId="2" borderId="6" xfId="0" applyNumberFormat="1" applyFont="1" applyFill="1" applyBorder="1"/>
    <xf numFmtId="0" fontId="3" fillId="2" borderId="5" xfId="0" applyNumberFormat="1" applyFont="1" applyFill="1" applyBorder="1"/>
    <xf numFmtId="0" fontId="3" fillId="2" borderId="3" xfId="0" applyNumberFormat="1" applyFont="1" applyFill="1" applyBorder="1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3" fillId="2" borderId="2" xfId="0" applyNumberFormat="1" applyFont="1" applyFill="1" applyBorder="1"/>
    <xf numFmtId="0" fontId="3" fillId="2" borderId="0" xfId="0" applyNumberFormat="1" applyFont="1" applyFill="1" applyBorder="1"/>
    <xf numFmtId="0" fontId="3" fillId="0" borderId="0" xfId="0" applyNumberFormat="1" applyFont="1" applyFill="1" applyAlignment="1"/>
    <xf numFmtId="0" fontId="3" fillId="2" borderId="2" xfId="0" applyNumberFormat="1" applyFont="1" applyFill="1" applyBorder="1" applyAlignment="1">
      <alignment horizontal="left" indent="1"/>
    </xf>
    <xf numFmtId="0" fontId="3" fillId="2" borderId="1" xfId="0" applyNumberFormat="1" applyFont="1" applyFill="1" applyBorder="1"/>
    <xf numFmtId="0" fontId="3" fillId="2" borderId="2" xfId="1" applyNumberFormat="1" applyFont="1" applyFill="1" applyBorder="1" applyAlignment="1"/>
    <xf numFmtId="0" fontId="6" fillId="4" borderId="14" xfId="0" applyNumberFormat="1" applyFont="1" applyFill="1" applyBorder="1" applyAlignment="1">
      <alignment vertical="center"/>
    </xf>
    <xf numFmtId="0" fontId="6" fillId="4" borderId="15" xfId="0" applyNumberFormat="1" applyFont="1" applyFill="1" applyBorder="1" applyAlignment="1">
      <alignment vertical="center"/>
    </xf>
    <xf numFmtId="0" fontId="6" fillId="4" borderId="16" xfId="0" applyNumberFormat="1" applyFont="1" applyFill="1" applyBorder="1" applyAlignment="1" applyProtection="1">
      <alignment horizontal="center" vertical="top" wrapText="1"/>
    </xf>
    <xf numFmtId="0" fontId="6" fillId="4" borderId="15" xfId="0" applyNumberFormat="1" applyFont="1" applyFill="1" applyBorder="1" applyAlignment="1">
      <alignment horizontal="center" vertical="center"/>
    </xf>
    <xf numFmtId="0" fontId="6" fillId="4" borderId="13" xfId="0" applyNumberFormat="1" applyFont="1" applyFill="1" applyBorder="1" applyAlignment="1" applyProtection="1">
      <alignment horizontal="center" vertical="center"/>
    </xf>
    <xf numFmtId="0" fontId="6" fillId="4" borderId="16" xfId="0" applyNumberFormat="1" applyFont="1" applyFill="1" applyBorder="1" applyAlignment="1">
      <alignment vertical="center"/>
    </xf>
    <xf numFmtId="0" fontId="6" fillId="4" borderId="7" xfId="0" applyNumberFormat="1" applyFont="1" applyFill="1" applyBorder="1" applyAlignment="1" applyProtection="1">
      <alignment horizontal="center" vertical="center"/>
    </xf>
    <xf numFmtId="0" fontId="6" fillId="4" borderId="14" xfId="0" applyNumberFormat="1" applyFont="1" applyFill="1" applyBorder="1" applyAlignment="1" applyProtection="1">
      <alignment horizontal="center" vertical="center" wrapText="1"/>
    </xf>
    <xf numFmtId="164" fontId="3" fillId="2" borderId="2" xfId="0" applyNumberFormat="1" applyFont="1" applyFill="1" applyBorder="1"/>
    <xf numFmtId="0" fontId="3" fillId="0" borderId="0" xfId="0" quotePrefix="1" applyFont="1" applyFill="1" applyAlignment="1"/>
    <xf numFmtId="164" fontId="4" fillId="2" borderId="2" xfId="0" applyNumberFormat="1" applyFont="1" applyFill="1" applyBorder="1"/>
    <xf numFmtId="164" fontId="4" fillId="3" borderId="2" xfId="0" applyNumberFormat="1" applyFont="1" applyFill="1" applyBorder="1" applyAlignment="1" applyProtection="1"/>
    <xf numFmtId="164" fontId="3" fillId="3" borderId="2" xfId="0" applyNumberFormat="1" applyFont="1" applyFill="1" applyBorder="1" applyAlignment="1" applyProtection="1"/>
    <xf numFmtId="0" fontId="6" fillId="4" borderId="10" xfId="0" applyNumberFormat="1" applyFont="1" applyFill="1" applyBorder="1" applyAlignment="1">
      <alignment horizontal="left" vertical="center" wrapText="1"/>
    </xf>
    <xf numFmtId="0" fontId="6" fillId="4" borderId="11" xfId="0" applyNumberFormat="1" applyFont="1" applyFill="1" applyBorder="1" applyAlignment="1">
      <alignment horizontal="left" vertical="center" wrapText="1"/>
    </xf>
    <xf numFmtId="0" fontId="6" fillId="4" borderId="12" xfId="0" applyNumberFormat="1" applyFont="1" applyFill="1" applyBorder="1" applyAlignment="1">
      <alignment horizontal="left" vertical="center" wrapText="1"/>
    </xf>
    <xf numFmtId="0" fontId="6" fillId="4" borderId="17" xfId="0" applyNumberFormat="1" applyFont="1" applyFill="1" applyBorder="1" applyAlignment="1" applyProtection="1">
      <alignment horizontal="center" vertical="center"/>
    </xf>
    <xf numFmtId="0" fontId="6" fillId="4" borderId="8" xfId="0" applyNumberFormat="1" applyFont="1" applyFill="1" applyBorder="1" applyAlignment="1" applyProtection="1">
      <alignment horizontal="center" vertical="center"/>
    </xf>
    <xf numFmtId="0" fontId="6" fillId="4" borderId="10" xfId="0" applyNumberFormat="1" applyFont="1" applyFill="1" applyBorder="1" applyAlignment="1" applyProtection="1">
      <alignment horizontal="center" vertical="center"/>
    </xf>
    <xf numFmtId="0" fontId="6" fillId="4" borderId="17" xfId="0" applyNumberFormat="1" applyFont="1" applyFill="1" applyBorder="1" applyAlignment="1">
      <alignment horizontal="right" vertical="center" wrapText="1"/>
    </xf>
    <xf numFmtId="0" fontId="6" fillId="4" borderId="21" xfId="0" applyNumberFormat="1" applyFont="1" applyFill="1" applyBorder="1" applyAlignment="1">
      <alignment horizontal="right" vertical="center" wrapText="1"/>
    </xf>
    <xf numFmtId="0" fontId="6" fillId="4" borderId="18" xfId="0" applyNumberFormat="1" applyFont="1" applyFill="1" applyBorder="1" applyAlignment="1">
      <alignment horizontal="right" vertical="center" wrapText="1"/>
    </xf>
    <xf numFmtId="0" fontId="6" fillId="4" borderId="18" xfId="0" applyNumberFormat="1" applyFont="1" applyFill="1" applyBorder="1" applyAlignment="1" applyProtection="1">
      <alignment horizontal="center" vertical="center"/>
    </xf>
    <xf numFmtId="0" fontId="6" fillId="4" borderId="19" xfId="0" applyNumberFormat="1" applyFont="1" applyFill="1" applyBorder="1" applyAlignment="1" applyProtection="1">
      <alignment horizontal="center" vertical="center"/>
    </xf>
    <xf numFmtId="0" fontId="6" fillId="4" borderId="12" xfId="0" applyNumberFormat="1" applyFont="1" applyFill="1" applyBorder="1" applyAlignment="1" applyProtection="1">
      <alignment horizontal="center" vertical="center"/>
    </xf>
    <xf numFmtId="0" fontId="6" fillId="4" borderId="20" xfId="0" applyNumberFormat="1" applyFont="1" applyFill="1" applyBorder="1" applyAlignment="1" applyProtection="1">
      <alignment horizontal="center" vertical="center"/>
    </xf>
    <xf numFmtId="0" fontId="6" fillId="4" borderId="7" xfId="0" applyNumberFormat="1" applyFont="1" applyFill="1" applyBorder="1" applyAlignment="1" applyProtection="1">
      <alignment horizontal="center" vertical="center"/>
    </xf>
    <xf numFmtId="0" fontId="6" fillId="4" borderId="9" xfId="0" applyNumberFormat="1" applyFont="1" applyFill="1" applyBorder="1" applyAlignment="1" applyProtection="1">
      <alignment horizontal="center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6" xfId="0" applyNumberFormat="1" applyFont="1" applyFill="1" applyBorder="1" applyAlignment="1">
      <alignment horizontal="center" vertical="center"/>
    </xf>
    <xf numFmtId="0" fontId="6" fillId="4" borderId="14" xfId="0" applyNumberFormat="1" applyFont="1" applyFill="1" applyBorder="1" applyAlignment="1" applyProtection="1">
      <alignment horizontal="center" vertical="center" wrapText="1"/>
    </xf>
    <xf numFmtId="0" fontId="6" fillId="4" borderId="16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" customWidth="1"/>
    <col min="2" max="2" width="48.7109375" style="1" customWidth="1"/>
    <col min="3" max="7" width="11.5703125" style="1" customWidth="1"/>
    <col min="8" max="8" width="15.28515625" style="1" customWidth="1"/>
    <col min="9" max="12" width="15.140625" style="1" customWidth="1"/>
    <col min="13" max="14" width="15.28515625" style="1" customWidth="1"/>
    <col min="15" max="15" width="6.7109375" style="1" customWidth="1"/>
    <col min="16" max="16384" width="11.42578125" style="1"/>
  </cols>
  <sheetData>
    <row r="1" spans="1:17" ht="12.75" customHeight="1" x14ac:dyDescent="0.2">
      <c r="A1" s="50" t="s">
        <v>11</v>
      </c>
      <c r="B1" s="50"/>
      <c r="C1" s="50"/>
      <c r="D1" s="50"/>
      <c r="E1" s="50"/>
      <c r="F1" s="50"/>
      <c r="G1" s="50"/>
      <c r="H1" s="51" t="s">
        <v>11</v>
      </c>
      <c r="I1" s="51"/>
      <c r="J1" s="51"/>
      <c r="K1" s="51"/>
      <c r="L1" s="51"/>
      <c r="M1" s="51"/>
      <c r="N1" s="51"/>
      <c r="O1" s="51"/>
    </row>
    <row r="2" spans="1:17" ht="12.75" customHeight="1" x14ac:dyDescent="0.2">
      <c r="A2" s="52" t="s">
        <v>12</v>
      </c>
      <c r="B2" s="52"/>
      <c r="C2" s="52"/>
      <c r="D2" s="52"/>
      <c r="E2" s="52"/>
      <c r="F2" s="52"/>
      <c r="G2" s="52"/>
      <c r="H2" s="53" t="s">
        <v>12</v>
      </c>
      <c r="I2" s="53"/>
      <c r="J2" s="53"/>
      <c r="K2" s="53"/>
      <c r="L2" s="53"/>
      <c r="M2" s="53"/>
      <c r="N2" s="53"/>
      <c r="O2" s="53"/>
    </row>
    <row r="3" spans="1:17" ht="12.75" customHeight="1" x14ac:dyDescent="0.2">
      <c r="A3" s="50" t="s">
        <v>13</v>
      </c>
      <c r="B3" s="50"/>
      <c r="C3" s="50"/>
      <c r="D3" s="50"/>
      <c r="E3" s="50"/>
      <c r="F3" s="50"/>
      <c r="G3" s="50"/>
      <c r="H3" s="51" t="s">
        <v>13</v>
      </c>
      <c r="I3" s="51"/>
      <c r="J3" s="51"/>
      <c r="K3" s="51"/>
      <c r="L3" s="51"/>
      <c r="M3" s="51"/>
      <c r="N3" s="51"/>
      <c r="O3" s="51"/>
    </row>
    <row r="4" spans="1:17" ht="6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7" s="11" customFormat="1" ht="12.75" customHeight="1" x14ac:dyDescent="0.2">
      <c r="A5" s="8" t="s">
        <v>35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 t="s">
        <v>35</v>
      </c>
      <c r="P5" s="10"/>
      <c r="Q5" s="10"/>
    </row>
    <row r="6" spans="1:17" s="11" customFormat="1" ht="12.75" customHeight="1" x14ac:dyDescent="0.2">
      <c r="A6" s="8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9" t="s">
        <v>37</v>
      </c>
      <c r="P6" s="10"/>
      <c r="Q6" s="10"/>
    </row>
    <row r="7" spans="1:17" ht="6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7" ht="14.1" customHeight="1" x14ac:dyDescent="0.2">
      <c r="A8" s="31" t="s">
        <v>29</v>
      </c>
      <c r="B8" s="18"/>
      <c r="C8" s="34" t="s">
        <v>31</v>
      </c>
      <c r="D8" s="35"/>
      <c r="E8" s="35"/>
      <c r="F8" s="35"/>
      <c r="G8" s="36"/>
      <c r="H8" s="34" t="s">
        <v>31</v>
      </c>
      <c r="I8" s="35"/>
      <c r="J8" s="35"/>
      <c r="K8" s="35"/>
      <c r="L8" s="35"/>
      <c r="M8" s="35"/>
      <c r="N8" s="25" t="s">
        <v>0</v>
      </c>
      <c r="O8" s="37" t="s">
        <v>29</v>
      </c>
    </row>
    <row r="9" spans="1:17" ht="14.1" customHeight="1" x14ac:dyDescent="0.2">
      <c r="A9" s="32"/>
      <c r="B9" s="19"/>
      <c r="C9" s="40" t="s">
        <v>30</v>
      </c>
      <c r="D9" s="41"/>
      <c r="E9" s="41"/>
      <c r="F9" s="41"/>
      <c r="G9" s="42"/>
      <c r="H9" s="40" t="s">
        <v>30</v>
      </c>
      <c r="I9" s="41"/>
      <c r="J9" s="41"/>
      <c r="K9" s="41"/>
      <c r="L9" s="41"/>
      <c r="M9" s="41"/>
      <c r="N9" s="20" t="s">
        <v>1</v>
      </c>
      <c r="O9" s="38"/>
    </row>
    <row r="10" spans="1:17" ht="14.1" customHeight="1" x14ac:dyDescent="0.2">
      <c r="A10" s="32"/>
      <c r="B10" s="21" t="s">
        <v>2</v>
      </c>
      <c r="C10" s="43" t="s">
        <v>34</v>
      </c>
      <c r="D10" s="44"/>
      <c r="E10" s="44"/>
      <c r="F10" s="44"/>
      <c r="G10" s="45"/>
      <c r="H10" s="43" t="s">
        <v>38</v>
      </c>
      <c r="I10" s="44"/>
      <c r="J10" s="44"/>
      <c r="K10" s="44"/>
      <c r="L10" s="45"/>
      <c r="M10" s="24" t="s">
        <v>39</v>
      </c>
      <c r="N10" s="22" t="s">
        <v>40</v>
      </c>
      <c r="O10" s="38"/>
    </row>
    <row r="11" spans="1:17" ht="14.1" customHeight="1" x14ac:dyDescent="0.2">
      <c r="A11" s="32"/>
      <c r="B11" s="19"/>
      <c r="C11" s="46" t="s">
        <v>3</v>
      </c>
      <c r="D11" s="43" t="s">
        <v>4</v>
      </c>
      <c r="E11" s="44"/>
      <c r="F11" s="44"/>
      <c r="G11" s="45"/>
      <c r="H11" s="46" t="s">
        <v>3</v>
      </c>
      <c r="I11" s="43" t="s">
        <v>4</v>
      </c>
      <c r="J11" s="44"/>
      <c r="K11" s="44"/>
      <c r="L11" s="45"/>
      <c r="M11" s="48" t="s">
        <v>33</v>
      </c>
      <c r="N11" s="48" t="s">
        <v>33</v>
      </c>
      <c r="O11" s="38"/>
    </row>
    <row r="12" spans="1:17" ht="14.1" customHeight="1" x14ac:dyDescent="0.2">
      <c r="A12" s="33"/>
      <c r="B12" s="23"/>
      <c r="C12" s="47"/>
      <c r="D12" s="22" t="s">
        <v>5</v>
      </c>
      <c r="E12" s="22" t="s">
        <v>6</v>
      </c>
      <c r="F12" s="22" t="s">
        <v>7</v>
      </c>
      <c r="G12" s="22" t="s">
        <v>8</v>
      </c>
      <c r="H12" s="47"/>
      <c r="I12" s="22" t="s">
        <v>5</v>
      </c>
      <c r="J12" s="22" t="s">
        <v>6</v>
      </c>
      <c r="K12" s="22" t="s">
        <v>7</v>
      </c>
      <c r="L12" s="22" t="s">
        <v>8</v>
      </c>
      <c r="M12" s="49"/>
      <c r="N12" s="49"/>
      <c r="O12" s="39"/>
    </row>
    <row r="13" spans="1:17" ht="6" customHeight="1" x14ac:dyDescent="0.2">
      <c r="A13" s="16"/>
      <c r="B13" s="12"/>
      <c r="C13" s="12"/>
      <c r="D13" s="17"/>
      <c r="E13" s="17"/>
      <c r="F13" s="17"/>
      <c r="G13" s="17"/>
      <c r="H13" s="17"/>
      <c r="I13" s="12"/>
      <c r="J13" s="12"/>
      <c r="K13" s="12"/>
      <c r="L13" s="12"/>
      <c r="M13" s="17"/>
      <c r="N13" s="12"/>
      <c r="O13" s="5"/>
    </row>
    <row r="14" spans="1:17" ht="15" customHeight="1" x14ac:dyDescent="0.2">
      <c r="A14" s="16">
        <v>1</v>
      </c>
      <c r="B14" s="12" t="s">
        <v>31</v>
      </c>
      <c r="C14" s="28">
        <f t="shared" ref="C14:M14" si="0">SUM(C15,C16,C17,C18)</f>
        <v>2454.21637556</v>
      </c>
      <c r="D14" s="28">
        <f t="shared" si="0"/>
        <v>1119.1660907400001</v>
      </c>
      <c r="E14" s="28">
        <f t="shared" si="0"/>
        <v>599.50717076000001</v>
      </c>
      <c r="F14" s="28">
        <f t="shared" si="0"/>
        <v>344.54360315000002</v>
      </c>
      <c r="G14" s="28">
        <f t="shared" si="0"/>
        <v>390.99951091000003</v>
      </c>
      <c r="H14" s="28">
        <f t="shared" si="0"/>
        <v>905.0601098000003</v>
      </c>
      <c r="I14" s="28">
        <f t="shared" si="0"/>
        <v>553.89361527999995</v>
      </c>
      <c r="J14" s="28">
        <f t="shared" si="0"/>
        <v>-1067.0018014499999</v>
      </c>
      <c r="K14" s="28">
        <f t="shared" si="0"/>
        <v>614.35492148000003</v>
      </c>
      <c r="L14" s="28">
        <f t="shared" si="0"/>
        <v>803.81337448999989</v>
      </c>
      <c r="M14" s="28">
        <f t="shared" si="0"/>
        <v>213.32906845999997</v>
      </c>
      <c r="N14" s="29">
        <f>IF(I14=0,0, +M14/I14*100-100)</f>
        <v>-61.48555199500548</v>
      </c>
      <c r="O14" s="5">
        <v>1</v>
      </c>
    </row>
    <row r="15" spans="1:17" ht="14.1" customHeight="1" x14ac:dyDescent="0.2">
      <c r="A15" s="16">
        <v>2</v>
      </c>
      <c r="B15" s="2" t="s">
        <v>14</v>
      </c>
      <c r="C15" s="26">
        <f t="shared" ref="C15:M15" si="1">SUM(C20,C25)</f>
        <v>704.68082369999991</v>
      </c>
      <c r="D15" s="26">
        <f t="shared" si="1"/>
        <v>187.90454346000001</v>
      </c>
      <c r="E15" s="26">
        <f t="shared" si="1"/>
        <v>232.65254336999999</v>
      </c>
      <c r="F15" s="26">
        <f t="shared" si="1"/>
        <v>323.84923184000002</v>
      </c>
      <c r="G15" s="26">
        <f t="shared" si="1"/>
        <v>-39.72549497</v>
      </c>
      <c r="H15" s="26">
        <f t="shared" si="1"/>
        <v>1152.5085545100001</v>
      </c>
      <c r="I15" s="26">
        <f t="shared" si="1"/>
        <v>317.74240645999998</v>
      </c>
      <c r="J15" s="26">
        <f t="shared" si="1"/>
        <v>175.87065098000002</v>
      </c>
      <c r="K15" s="26">
        <f t="shared" si="1"/>
        <v>223.15086732</v>
      </c>
      <c r="L15" s="26">
        <f t="shared" si="1"/>
        <v>435.74462975</v>
      </c>
      <c r="M15" s="26">
        <f t="shared" si="1"/>
        <v>-70.957534449999997</v>
      </c>
      <c r="N15" s="30">
        <f t="shared" ref="N15:N35" si="2">IF(I15=0,0, +M15/I15*100-100)</f>
        <v>-122.33177977108721</v>
      </c>
      <c r="O15" s="5">
        <v>2</v>
      </c>
    </row>
    <row r="16" spans="1:17" ht="14.1" customHeight="1" x14ac:dyDescent="0.2">
      <c r="A16" s="16">
        <v>3</v>
      </c>
      <c r="B16" s="2" t="s">
        <v>15</v>
      </c>
      <c r="C16" s="26">
        <f t="shared" ref="C16:M16" si="3">SUM(C21,C26)</f>
        <v>-23.674319519999969</v>
      </c>
      <c r="D16" s="26">
        <f t="shared" si="3"/>
        <v>191.95789780000001</v>
      </c>
      <c r="E16" s="26">
        <f t="shared" si="3"/>
        <v>-11.857985750000001</v>
      </c>
      <c r="F16" s="26">
        <f t="shared" si="3"/>
        <v>-156.73896248</v>
      </c>
      <c r="G16" s="26">
        <f t="shared" si="3"/>
        <v>-47.03526909</v>
      </c>
      <c r="H16" s="26">
        <f t="shared" si="3"/>
        <v>-1513.3618696499998</v>
      </c>
      <c r="I16" s="26">
        <f t="shared" si="3"/>
        <v>-86.264588000000003</v>
      </c>
      <c r="J16" s="26">
        <f t="shared" si="3"/>
        <v>-1560.1017350899999</v>
      </c>
      <c r="K16" s="26">
        <f t="shared" si="3"/>
        <v>100.29996808999999</v>
      </c>
      <c r="L16" s="26">
        <f t="shared" si="3"/>
        <v>32.704485349999999</v>
      </c>
      <c r="M16" s="26">
        <f t="shared" si="3"/>
        <v>17.997665399999999</v>
      </c>
      <c r="N16" s="30">
        <f t="shared" si="2"/>
        <v>-120.86332968981432</v>
      </c>
      <c r="O16" s="5">
        <v>3</v>
      </c>
    </row>
    <row r="17" spans="1:15" ht="14.1" customHeight="1" x14ac:dyDescent="0.2">
      <c r="A17" s="16">
        <v>4</v>
      </c>
      <c r="B17" s="2" t="s">
        <v>16</v>
      </c>
      <c r="C17" s="26">
        <f t="shared" ref="C17:M17" si="4">SUM(C22,C27,C31,C34)</f>
        <v>320.57056843999999</v>
      </c>
      <c r="D17" s="26">
        <f t="shared" si="4"/>
        <v>58.929467200000005</v>
      </c>
      <c r="E17" s="26">
        <f t="shared" si="4"/>
        <v>130.61317505</v>
      </c>
      <c r="F17" s="26">
        <f t="shared" si="4"/>
        <v>104.06613032000001</v>
      </c>
      <c r="G17" s="26">
        <f t="shared" si="4"/>
        <v>26.961795870000003</v>
      </c>
      <c r="H17" s="26">
        <f t="shared" si="4"/>
        <v>373.01338171999998</v>
      </c>
      <c r="I17" s="26">
        <f t="shared" si="4"/>
        <v>42.733880650000003</v>
      </c>
      <c r="J17" s="26">
        <f t="shared" si="4"/>
        <v>161.51935425000002</v>
      </c>
      <c r="K17" s="26">
        <f t="shared" si="4"/>
        <v>97.408022369999998</v>
      </c>
      <c r="L17" s="26">
        <f t="shared" si="4"/>
        <v>71.352124449999991</v>
      </c>
      <c r="M17" s="26">
        <f t="shared" si="4"/>
        <v>71.243162509999991</v>
      </c>
      <c r="N17" s="30">
        <f t="shared" si="2"/>
        <v>66.713533679511471</v>
      </c>
      <c r="O17" s="5">
        <v>4</v>
      </c>
    </row>
    <row r="18" spans="1:15" ht="14.1" customHeight="1" x14ac:dyDescent="0.2">
      <c r="A18" s="16">
        <v>5</v>
      </c>
      <c r="B18" s="2" t="s">
        <v>17</v>
      </c>
      <c r="C18" s="26">
        <f t="shared" ref="C18:M18" si="5">SUM(C23,C28,C32,C35)</f>
        <v>1452.6393029400001</v>
      </c>
      <c r="D18" s="26">
        <f t="shared" si="5"/>
        <v>680.37418228000001</v>
      </c>
      <c r="E18" s="26">
        <f t="shared" si="5"/>
        <v>248.09943808999998</v>
      </c>
      <c r="F18" s="26">
        <f t="shared" si="5"/>
        <v>73.367203469999993</v>
      </c>
      <c r="G18" s="26">
        <f t="shared" si="5"/>
        <v>450.79847910000001</v>
      </c>
      <c r="H18" s="26">
        <f t="shared" si="5"/>
        <v>892.90004322000004</v>
      </c>
      <c r="I18" s="26">
        <f t="shared" si="5"/>
        <v>279.68191616999997</v>
      </c>
      <c r="J18" s="26">
        <f t="shared" si="5"/>
        <v>155.70992841</v>
      </c>
      <c r="K18" s="26">
        <f t="shared" si="5"/>
        <v>193.49606369999998</v>
      </c>
      <c r="L18" s="26">
        <f t="shared" si="5"/>
        <v>264.01213493999995</v>
      </c>
      <c r="M18" s="26">
        <f t="shared" si="5"/>
        <v>195.04577499999999</v>
      </c>
      <c r="N18" s="30">
        <f t="shared" si="2"/>
        <v>-30.261570833401791</v>
      </c>
      <c r="O18" s="5">
        <v>5</v>
      </c>
    </row>
    <row r="19" spans="1:15" ht="15" customHeight="1" x14ac:dyDescent="0.2">
      <c r="A19" s="16">
        <v>6</v>
      </c>
      <c r="B19" s="15" t="s">
        <v>18</v>
      </c>
      <c r="C19" s="28">
        <f t="shared" ref="C19:M19" si="6">SUM(C20,C21,C22,C23)</f>
        <v>-122.98143692000001</v>
      </c>
      <c r="D19" s="28">
        <f t="shared" si="6"/>
        <v>-172.18625949999998</v>
      </c>
      <c r="E19" s="28">
        <f t="shared" si="6"/>
        <v>39.0013863</v>
      </c>
      <c r="F19" s="28">
        <f t="shared" si="6"/>
        <v>-45.951617880000001</v>
      </c>
      <c r="G19" s="28">
        <f t="shared" si="6"/>
        <v>56.155054159999999</v>
      </c>
      <c r="H19" s="28">
        <f t="shared" si="6"/>
        <v>166.8608074</v>
      </c>
      <c r="I19" s="28">
        <f t="shared" si="6"/>
        <v>43.156578059999994</v>
      </c>
      <c r="J19" s="28">
        <f t="shared" si="6"/>
        <v>-59.955037789999999</v>
      </c>
      <c r="K19" s="28">
        <f t="shared" si="6"/>
        <v>-76.049679940000004</v>
      </c>
      <c r="L19" s="28">
        <f t="shared" si="6"/>
        <v>259.70894707000002</v>
      </c>
      <c r="M19" s="28">
        <f t="shared" si="6"/>
        <v>-24.611603469999999</v>
      </c>
      <c r="N19" s="29">
        <f t="shared" si="2"/>
        <v>-157.02862593920867</v>
      </c>
      <c r="O19" s="5">
        <v>6</v>
      </c>
    </row>
    <row r="20" spans="1:15" ht="12.95" customHeight="1" x14ac:dyDescent="0.2">
      <c r="A20" s="16">
        <v>7</v>
      </c>
      <c r="B20" s="2" t="s">
        <v>19</v>
      </c>
      <c r="C20" s="26">
        <f>SUM(D20,E20,F20,G20)</f>
        <v>57.449132699999993</v>
      </c>
      <c r="D20" s="26">
        <v>11.427187829999999</v>
      </c>
      <c r="E20" s="26">
        <v>1.1854681499999999</v>
      </c>
      <c r="F20" s="26">
        <v>14.77851456</v>
      </c>
      <c r="G20" s="26">
        <v>30.057962159999999</v>
      </c>
      <c r="H20" s="26">
        <f>SUM(I20,J20,K20,L20)</f>
        <v>196.76973014999999</v>
      </c>
      <c r="I20" s="26">
        <v>1.8598167999999999</v>
      </c>
      <c r="J20" s="26">
        <v>-5.9954572199999996</v>
      </c>
      <c r="K20" s="26">
        <v>4.8722306900000003</v>
      </c>
      <c r="L20" s="26">
        <v>196.03313987999999</v>
      </c>
      <c r="M20" s="26">
        <v>-3.8396584699999998</v>
      </c>
      <c r="N20" s="30">
        <f t="shared" si="2"/>
        <v>-306.45358564348919</v>
      </c>
      <c r="O20" s="5">
        <v>7</v>
      </c>
    </row>
    <row r="21" spans="1:15" ht="12.95" customHeight="1" x14ac:dyDescent="0.2">
      <c r="A21" s="16">
        <v>8</v>
      </c>
      <c r="B21" s="2" t="s">
        <v>20</v>
      </c>
      <c r="C21" s="26">
        <f>SUM(D21,E21,F21,G21)</f>
        <v>-9.4482516099999998</v>
      </c>
      <c r="D21" s="26">
        <v>0</v>
      </c>
      <c r="E21" s="26">
        <v>-9.8932516100000001</v>
      </c>
      <c r="F21" s="26">
        <v>0.44500000000000001</v>
      </c>
      <c r="G21" s="26">
        <v>0</v>
      </c>
      <c r="H21" s="26">
        <f>SUM(I21,J21,K21,L21)</f>
        <v>31.539500000000004</v>
      </c>
      <c r="I21" s="26">
        <v>0</v>
      </c>
      <c r="J21" s="26">
        <v>3.1595</v>
      </c>
      <c r="K21" s="26">
        <v>25.05</v>
      </c>
      <c r="L21" s="26">
        <v>3.33</v>
      </c>
      <c r="M21" s="26">
        <v>0</v>
      </c>
      <c r="N21" s="30">
        <f t="shared" si="2"/>
        <v>0</v>
      </c>
      <c r="O21" s="5">
        <v>8</v>
      </c>
    </row>
    <row r="22" spans="1:15" ht="12.95" customHeight="1" x14ac:dyDescent="0.2">
      <c r="A22" s="16">
        <v>9</v>
      </c>
      <c r="B22" s="2" t="s">
        <v>21</v>
      </c>
      <c r="C22" s="26">
        <f>SUM(D22,E22,F22,G22)</f>
        <v>-1.3877425000000008</v>
      </c>
      <c r="D22" s="26">
        <v>4.3644394999999996</v>
      </c>
      <c r="E22" s="26">
        <v>1.15429</v>
      </c>
      <c r="F22" s="26">
        <v>-6.9014720000000001</v>
      </c>
      <c r="G22" s="26">
        <v>-5.0000000000000001E-3</v>
      </c>
      <c r="H22" s="26">
        <f>SUM(I22,J22,K22,L22)</f>
        <v>0.16499999999999998</v>
      </c>
      <c r="I22" s="26">
        <v>0.18</v>
      </c>
      <c r="J22" s="26">
        <v>-5.0000000000000001E-3</v>
      </c>
      <c r="K22" s="26">
        <v>-5.0000000000000001E-3</v>
      </c>
      <c r="L22" s="26">
        <v>-5.0000000000000001E-3</v>
      </c>
      <c r="M22" s="26">
        <v>1.9419999999999999E-3</v>
      </c>
      <c r="N22" s="30">
        <f t="shared" si="2"/>
        <v>-98.921111111111117</v>
      </c>
      <c r="O22" s="5">
        <v>9</v>
      </c>
    </row>
    <row r="23" spans="1:15" ht="12.95" customHeight="1" x14ac:dyDescent="0.2">
      <c r="A23" s="16">
        <v>10</v>
      </c>
      <c r="B23" s="2" t="s">
        <v>22</v>
      </c>
      <c r="C23" s="26">
        <f>SUM(D23,E23,F23,G23)</f>
        <v>-169.59457551</v>
      </c>
      <c r="D23" s="26">
        <v>-187.97788682999999</v>
      </c>
      <c r="E23" s="26">
        <v>46.554879759999999</v>
      </c>
      <c r="F23" s="26">
        <v>-54.27366044</v>
      </c>
      <c r="G23" s="26">
        <v>26.102091999999999</v>
      </c>
      <c r="H23" s="26">
        <f>SUM(I23,J23,K23,L23)</f>
        <v>-61.613422749999998</v>
      </c>
      <c r="I23" s="26">
        <v>41.116761259999997</v>
      </c>
      <c r="J23" s="26">
        <v>-57.114080569999999</v>
      </c>
      <c r="K23" s="26">
        <v>-105.96691063</v>
      </c>
      <c r="L23" s="26">
        <v>60.350807189999998</v>
      </c>
      <c r="M23" s="26">
        <v>-20.773886999999998</v>
      </c>
      <c r="N23" s="30">
        <f t="shared" si="2"/>
        <v>-150.5241326490607</v>
      </c>
      <c r="O23" s="5">
        <v>10</v>
      </c>
    </row>
    <row r="24" spans="1:15" ht="15" customHeight="1" x14ac:dyDescent="0.2">
      <c r="A24" s="16">
        <v>11</v>
      </c>
      <c r="B24" s="15" t="s">
        <v>23</v>
      </c>
      <c r="C24" s="28">
        <f>SUM(C25,C26,C27,C28)</f>
        <v>1179.9067013700001</v>
      </c>
      <c r="D24" s="28">
        <f t="shared" ref="D24:G24" si="7">SUM(D25,D26,D27,D28)</f>
        <v>591.06991287999995</v>
      </c>
      <c r="E24" s="28">
        <f t="shared" si="7"/>
        <v>300.30293733999997</v>
      </c>
      <c r="F24" s="28">
        <f t="shared" si="7"/>
        <v>512.75328230000002</v>
      </c>
      <c r="G24" s="28">
        <f t="shared" si="7"/>
        <v>-224.21943114999999</v>
      </c>
      <c r="H24" s="28">
        <f>SUM(H25,H26,H27,H28)</f>
        <v>234.9821790200001</v>
      </c>
      <c r="I24" s="28">
        <f t="shared" ref="I24:M24" si="8">SUM(I25,I26,I27,I28)</f>
        <v>661.75313484999992</v>
      </c>
      <c r="J24" s="28">
        <f t="shared" si="8"/>
        <v>-1401.2446354999997</v>
      </c>
      <c r="K24" s="28">
        <f t="shared" si="8"/>
        <v>551.64936226999998</v>
      </c>
      <c r="L24" s="28">
        <f t="shared" si="8"/>
        <v>422.82431740000004</v>
      </c>
      <c r="M24" s="28">
        <f t="shared" si="8"/>
        <v>41.752388120000006</v>
      </c>
      <c r="N24" s="29">
        <f t="shared" si="2"/>
        <v>-93.690639919754361</v>
      </c>
      <c r="O24" s="5">
        <v>11</v>
      </c>
    </row>
    <row r="25" spans="1:15" ht="12.95" customHeight="1" x14ac:dyDescent="0.2">
      <c r="A25" s="16">
        <v>12</v>
      </c>
      <c r="B25" s="2" t="s">
        <v>19</v>
      </c>
      <c r="C25" s="26">
        <f>SUM(D25,E25,F25,G25)</f>
        <v>647.23169099999996</v>
      </c>
      <c r="D25" s="26">
        <v>176.47735563000001</v>
      </c>
      <c r="E25" s="26">
        <v>231.46707522</v>
      </c>
      <c r="F25" s="26">
        <v>309.07071728</v>
      </c>
      <c r="G25" s="26">
        <v>-69.783457130000002</v>
      </c>
      <c r="H25" s="26">
        <f>SUM(I25,J25,K25,L25)</f>
        <v>955.73882435999997</v>
      </c>
      <c r="I25" s="26">
        <v>315.88258966000001</v>
      </c>
      <c r="J25" s="26">
        <v>181.86610820000001</v>
      </c>
      <c r="K25" s="26">
        <v>218.27863662999999</v>
      </c>
      <c r="L25" s="26">
        <v>239.71148987000001</v>
      </c>
      <c r="M25" s="26">
        <v>-67.117875979999994</v>
      </c>
      <c r="N25" s="30">
        <f t="shared" si="2"/>
        <v>-121.24772880083142</v>
      </c>
      <c r="O25" s="5">
        <v>12</v>
      </c>
    </row>
    <row r="26" spans="1:15" ht="12.95" customHeight="1" x14ac:dyDescent="0.2">
      <c r="A26" s="16">
        <v>13</v>
      </c>
      <c r="B26" s="2" t="s">
        <v>20</v>
      </c>
      <c r="C26" s="26">
        <f>SUM(D26,E26,F26,G26)</f>
        <v>-14.226067909999969</v>
      </c>
      <c r="D26" s="26">
        <v>191.95789780000001</v>
      </c>
      <c r="E26" s="26">
        <v>-1.96473414</v>
      </c>
      <c r="F26" s="26">
        <v>-157.18396247999999</v>
      </c>
      <c r="G26" s="26">
        <v>-47.03526909</v>
      </c>
      <c r="H26" s="26">
        <f>SUM(I26,J26,K26,L26)</f>
        <v>-1544.9013696499999</v>
      </c>
      <c r="I26" s="26">
        <v>-86.264588000000003</v>
      </c>
      <c r="J26" s="26">
        <v>-1563.2612350899999</v>
      </c>
      <c r="K26" s="26">
        <v>75.249968089999996</v>
      </c>
      <c r="L26" s="26">
        <v>29.37448535</v>
      </c>
      <c r="M26" s="26">
        <v>17.997665399999999</v>
      </c>
      <c r="N26" s="30">
        <f t="shared" si="2"/>
        <v>-120.86332968981432</v>
      </c>
      <c r="O26" s="5">
        <v>13</v>
      </c>
    </row>
    <row r="27" spans="1:15" ht="12.95" customHeight="1" x14ac:dyDescent="0.2">
      <c r="A27" s="16">
        <v>14</v>
      </c>
      <c r="B27" s="2" t="s">
        <v>21</v>
      </c>
      <c r="C27" s="26">
        <f>SUM(D27,E27,F27,G27)</f>
        <v>12.710145919999988</v>
      </c>
      <c r="D27" s="26">
        <v>28.041865779999998</v>
      </c>
      <c r="E27" s="26">
        <v>11.54325998</v>
      </c>
      <c r="F27" s="26">
        <v>27.112827500000002</v>
      </c>
      <c r="G27" s="26">
        <v>-53.987807340000003</v>
      </c>
      <c r="H27" s="26">
        <f>SUM(I27,J27,K27,L27)</f>
        <v>208.16874890999998</v>
      </c>
      <c r="I27" s="26">
        <v>81.145982989999993</v>
      </c>
      <c r="J27" s="26">
        <v>22.260763170000001</v>
      </c>
      <c r="K27" s="26">
        <v>68.365330869999994</v>
      </c>
      <c r="L27" s="26">
        <v>36.39667188</v>
      </c>
      <c r="M27" s="26">
        <v>40.765289129999999</v>
      </c>
      <c r="N27" s="30">
        <f t="shared" si="2"/>
        <v>-49.763022607017163</v>
      </c>
      <c r="O27" s="5">
        <v>14</v>
      </c>
    </row>
    <row r="28" spans="1:15" ht="12.95" customHeight="1" x14ac:dyDescent="0.2">
      <c r="A28" s="16">
        <v>15</v>
      </c>
      <c r="B28" s="2" t="s">
        <v>22</v>
      </c>
      <c r="C28" s="26">
        <f>SUM(D28,E28,F28,G28)</f>
        <v>534.19093236000003</v>
      </c>
      <c r="D28" s="26">
        <v>194.59279366999999</v>
      </c>
      <c r="E28" s="26">
        <v>59.257336279999997</v>
      </c>
      <c r="F28" s="26">
        <v>333.75369999999998</v>
      </c>
      <c r="G28" s="26">
        <v>-53.41289759</v>
      </c>
      <c r="H28" s="26">
        <f>SUM(I28,J28,K28,L28)</f>
        <v>615.97597540000004</v>
      </c>
      <c r="I28" s="26">
        <v>350.98915019999998</v>
      </c>
      <c r="J28" s="26">
        <v>-42.110271779999998</v>
      </c>
      <c r="K28" s="26">
        <v>189.75542668</v>
      </c>
      <c r="L28" s="26">
        <v>117.3416703</v>
      </c>
      <c r="M28" s="26">
        <v>50.107309569999998</v>
      </c>
      <c r="N28" s="30">
        <f t="shared" si="2"/>
        <v>-85.723971940030637</v>
      </c>
      <c r="O28" s="5">
        <v>15</v>
      </c>
    </row>
    <row r="29" spans="1:15" ht="15" customHeight="1" x14ac:dyDescent="0.2">
      <c r="A29" s="16">
        <v>16</v>
      </c>
      <c r="B29" s="15" t="s">
        <v>24</v>
      </c>
      <c r="C29" s="28">
        <f>SUM(C30,C33)</f>
        <v>1397.2911111100002</v>
      </c>
      <c r="D29" s="28">
        <f t="shared" ref="D29:G29" si="9">SUM(D30,D33)</f>
        <v>700.28243736000002</v>
      </c>
      <c r="E29" s="28">
        <f t="shared" si="9"/>
        <v>260.20284712</v>
      </c>
      <c r="F29" s="28">
        <f t="shared" si="9"/>
        <v>-122.25806126999998</v>
      </c>
      <c r="G29" s="28">
        <f t="shared" si="9"/>
        <v>559.06388790000005</v>
      </c>
      <c r="H29" s="28">
        <f>SUM(H30,H33)</f>
        <v>503.21712338000003</v>
      </c>
      <c r="I29" s="28">
        <f t="shared" ref="I29:M29" si="10">SUM(I30,I33)</f>
        <v>-151.01609762999999</v>
      </c>
      <c r="J29" s="28">
        <f t="shared" si="10"/>
        <v>394.19787184</v>
      </c>
      <c r="K29" s="28">
        <f t="shared" si="10"/>
        <v>138.75523914999997</v>
      </c>
      <c r="L29" s="28">
        <f t="shared" si="10"/>
        <v>121.28011001999998</v>
      </c>
      <c r="M29" s="28">
        <f t="shared" si="10"/>
        <v>196.18828380999997</v>
      </c>
      <c r="N29" s="29">
        <f t="shared" si="2"/>
        <v>-229.91216624513436</v>
      </c>
      <c r="O29" s="5">
        <v>16</v>
      </c>
    </row>
    <row r="30" spans="1:15" ht="15" customHeight="1" x14ac:dyDescent="0.2">
      <c r="A30" s="16">
        <v>17</v>
      </c>
      <c r="B30" s="2" t="s">
        <v>25</v>
      </c>
      <c r="C30" s="28">
        <f>SUM(C31,C32)</f>
        <v>368.44142154000002</v>
      </c>
      <c r="D30" s="28">
        <f t="shared" ref="D30:G30" si="11">SUM(D31,D32)</f>
        <v>375.08847742</v>
      </c>
      <c r="E30" s="28">
        <f t="shared" si="11"/>
        <v>-393.30133760000001</v>
      </c>
      <c r="F30" s="28">
        <f t="shared" si="11"/>
        <v>201.97111279000001</v>
      </c>
      <c r="G30" s="28">
        <f t="shared" si="11"/>
        <v>184.68316893000002</v>
      </c>
      <c r="H30" s="28">
        <f>SUM(H31,H32)</f>
        <v>-33.40511945999998</v>
      </c>
      <c r="I30" s="28">
        <f t="shared" ref="I30:M30" si="12">SUM(I31,I32)</f>
        <v>-200.62508502999998</v>
      </c>
      <c r="J30" s="28">
        <f t="shared" si="12"/>
        <v>184.71547475</v>
      </c>
      <c r="K30" s="28">
        <f t="shared" si="12"/>
        <v>-60.16166089</v>
      </c>
      <c r="L30" s="28">
        <f t="shared" si="12"/>
        <v>42.666151709999994</v>
      </c>
      <c r="M30" s="28">
        <f t="shared" si="12"/>
        <v>33.965474700000001</v>
      </c>
      <c r="N30" s="29">
        <f t="shared" si="2"/>
        <v>-116.92982445087615</v>
      </c>
      <c r="O30" s="5">
        <v>17</v>
      </c>
    </row>
    <row r="31" spans="1:15" ht="12.95" customHeight="1" x14ac:dyDescent="0.2">
      <c r="A31" s="16">
        <v>18</v>
      </c>
      <c r="B31" s="2" t="s">
        <v>26</v>
      </c>
      <c r="C31" s="26">
        <f>SUM(D31,E31,F31,G31)</f>
        <v>151.43982444</v>
      </c>
      <c r="D31" s="26">
        <v>197.28852954999999</v>
      </c>
      <c r="E31" s="26">
        <v>5.8505399499999999</v>
      </c>
      <c r="F31" s="26">
        <v>8.5534811400000006</v>
      </c>
      <c r="G31" s="26">
        <v>-60.252726199999998</v>
      </c>
      <c r="H31" s="26">
        <f>SUM(I31,J31,K31,L31)</f>
        <v>-61.111431969999984</v>
      </c>
      <c r="I31" s="26">
        <v>-161.59232397</v>
      </c>
      <c r="J31" s="26">
        <v>115.35927023000001</v>
      </c>
      <c r="K31" s="26">
        <v>-6.0963896599999998</v>
      </c>
      <c r="L31" s="26">
        <v>-8.7819885699999993</v>
      </c>
      <c r="M31" s="26">
        <v>-9.8766492499999998</v>
      </c>
      <c r="N31" s="30">
        <f t="shared" si="2"/>
        <v>-93.887921772921828</v>
      </c>
      <c r="O31" s="5">
        <v>18</v>
      </c>
    </row>
    <row r="32" spans="1:15" ht="12.95" customHeight="1" x14ac:dyDescent="0.2">
      <c r="A32" s="16">
        <v>19</v>
      </c>
      <c r="B32" s="2" t="s">
        <v>27</v>
      </c>
      <c r="C32" s="26">
        <f>SUM(D32,E32,F32,G32)</f>
        <v>217.00159710000003</v>
      </c>
      <c r="D32" s="26">
        <v>177.79994787000001</v>
      </c>
      <c r="E32" s="26">
        <v>-399.15187754999999</v>
      </c>
      <c r="F32" s="26">
        <v>193.41763165</v>
      </c>
      <c r="G32" s="26">
        <v>244.93589513000001</v>
      </c>
      <c r="H32" s="26">
        <f>SUM(I32,J32,K32,L32)</f>
        <v>27.706312510000004</v>
      </c>
      <c r="I32" s="26">
        <v>-39.032761059999999</v>
      </c>
      <c r="J32" s="26">
        <v>69.356204520000006</v>
      </c>
      <c r="K32" s="26">
        <v>-54.06527123</v>
      </c>
      <c r="L32" s="26">
        <v>51.448140279999997</v>
      </c>
      <c r="M32" s="26">
        <v>43.842123950000001</v>
      </c>
      <c r="N32" s="30">
        <f t="shared" si="2"/>
        <v>-212.32134944952315</v>
      </c>
      <c r="O32" s="5">
        <v>19</v>
      </c>
    </row>
    <row r="33" spans="1:15" ht="15" customHeight="1" x14ac:dyDescent="0.2">
      <c r="A33" s="16">
        <v>20</v>
      </c>
      <c r="B33" s="15" t="s">
        <v>28</v>
      </c>
      <c r="C33" s="28">
        <f>SUM(C34,C35)</f>
        <v>1028.8496895700002</v>
      </c>
      <c r="D33" s="28">
        <f t="shared" ref="D33:G33" si="13">SUM(D34,D35)</f>
        <v>325.19395994000001</v>
      </c>
      <c r="E33" s="28">
        <f t="shared" si="13"/>
        <v>653.50418472000001</v>
      </c>
      <c r="F33" s="28">
        <f t="shared" si="13"/>
        <v>-324.22917405999999</v>
      </c>
      <c r="G33" s="28">
        <f t="shared" si="13"/>
        <v>374.38071896999998</v>
      </c>
      <c r="H33" s="28">
        <f>SUM(H34,H35)</f>
        <v>536.62224284000001</v>
      </c>
      <c r="I33" s="28">
        <f t="shared" ref="I33:M33" si="14">SUM(I34,I35)</f>
        <v>49.608987400000004</v>
      </c>
      <c r="J33" s="28">
        <f t="shared" si="14"/>
        <v>209.48239709000001</v>
      </c>
      <c r="K33" s="28">
        <f t="shared" si="14"/>
        <v>198.91690003999997</v>
      </c>
      <c r="L33" s="28">
        <f t="shared" si="14"/>
        <v>78.613958309999987</v>
      </c>
      <c r="M33" s="28">
        <f t="shared" si="14"/>
        <v>162.22280910999999</v>
      </c>
      <c r="N33" s="29">
        <f t="shared" si="2"/>
        <v>227.00286301348689</v>
      </c>
      <c r="O33" s="5">
        <v>20</v>
      </c>
    </row>
    <row r="34" spans="1:15" ht="12.95" customHeight="1" x14ac:dyDescent="0.2">
      <c r="A34" s="16">
        <v>21</v>
      </c>
      <c r="B34" s="2" t="s">
        <v>26</v>
      </c>
      <c r="C34" s="26">
        <f>SUM(D34,E34,F34,G34)</f>
        <v>157.80834058000002</v>
      </c>
      <c r="D34" s="26">
        <v>-170.76536762999999</v>
      </c>
      <c r="E34" s="26">
        <v>112.06508512000001</v>
      </c>
      <c r="F34" s="26">
        <v>75.301293680000001</v>
      </c>
      <c r="G34" s="26">
        <v>141.20732941</v>
      </c>
      <c r="H34" s="26">
        <f>SUM(I34,J34,K34,L34)</f>
        <v>225.79106478</v>
      </c>
      <c r="I34" s="26">
        <v>123.00022163</v>
      </c>
      <c r="J34" s="26">
        <v>23.904320850000001</v>
      </c>
      <c r="K34" s="26">
        <v>35.144081159999999</v>
      </c>
      <c r="L34" s="26">
        <v>43.742441139999997</v>
      </c>
      <c r="M34" s="26">
        <v>40.352580629999999</v>
      </c>
      <c r="N34" s="30">
        <f t="shared" si="2"/>
        <v>-67.193082991845671</v>
      </c>
      <c r="O34" s="5">
        <v>21</v>
      </c>
    </row>
    <row r="35" spans="1:15" ht="12.95" customHeight="1" x14ac:dyDescent="0.2">
      <c r="A35" s="16">
        <v>22</v>
      </c>
      <c r="B35" s="2" t="s">
        <v>27</v>
      </c>
      <c r="C35" s="26">
        <f>SUM(D35,E35,F35,G35)</f>
        <v>871.04134899000019</v>
      </c>
      <c r="D35" s="26">
        <v>495.95932757000003</v>
      </c>
      <c r="E35" s="26">
        <v>541.43909959999996</v>
      </c>
      <c r="F35" s="26">
        <v>-399.53046774000001</v>
      </c>
      <c r="G35" s="26">
        <v>233.17338956</v>
      </c>
      <c r="H35" s="26">
        <f>SUM(I35,J35,K35,L35)</f>
        <v>310.83117806000001</v>
      </c>
      <c r="I35" s="26">
        <v>-73.391234229999995</v>
      </c>
      <c r="J35" s="26">
        <v>185.57807624</v>
      </c>
      <c r="K35" s="26">
        <v>163.77281887999999</v>
      </c>
      <c r="L35" s="26">
        <v>34.871517169999997</v>
      </c>
      <c r="M35" s="26">
        <v>121.87022847999999</v>
      </c>
      <c r="N35" s="30">
        <f t="shared" si="2"/>
        <v>-266.05556475324045</v>
      </c>
      <c r="O35" s="5">
        <v>22</v>
      </c>
    </row>
    <row r="36" spans="1:15" ht="6" customHeight="1" x14ac:dyDescent="0.2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6"/>
    </row>
    <row r="37" spans="1:15" ht="6" customHeight="1" x14ac:dyDescent="0.2">
      <c r="B37" s="13"/>
    </row>
    <row r="38" spans="1:15" ht="12.75" customHeight="1" x14ac:dyDescent="0.2">
      <c r="A38" s="14" t="s">
        <v>36</v>
      </c>
    </row>
    <row r="39" spans="1:15" ht="12.75" customHeight="1" x14ac:dyDescent="0.2">
      <c r="A39" s="27" t="s">
        <v>41</v>
      </c>
    </row>
    <row r="40" spans="1:15" ht="12.75" customHeight="1" x14ac:dyDescent="0.2">
      <c r="A40" s="14" t="s">
        <v>32</v>
      </c>
    </row>
    <row r="41" spans="1:15" ht="12.75" customHeight="1" x14ac:dyDescent="0.2">
      <c r="A41" s="1" t="s">
        <v>9</v>
      </c>
    </row>
    <row r="42" spans="1:15" ht="12.75" customHeight="1" x14ac:dyDescent="0.2">
      <c r="A42" s="1" t="s">
        <v>10</v>
      </c>
    </row>
  </sheetData>
  <mergeCells count="20">
    <mergeCell ref="A1:G1"/>
    <mergeCell ref="H1:O1"/>
    <mergeCell ref="A2:G2"/>
    <mergeCell ref="H2:O2"/>
    <mergeCell ref="A3:G3"/>
    <mergeCell ref="H3:O3"/>
    <mergeCell ref="A8:A12"/>
    <mergeCell ref="C8:G8"/>
    <mergeCell ref="H8:M8"/>
    <mergeCell ref="O8:O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  <mergeCell ref="N11:N12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pageOrder="overThenDown" orientation="portrait" r:id="rId1"/>
  <headerFooter alignWithMargins="0"/>
  <ignoredErrors>
    <ignoredError sqref="C24:H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2026-06-23T16:49:50Z</cp:lastPrinted>
  <dcterms:created xsi:type="dcterms:W3CDTF">2018-11-21T20:09:16Z</dcterms:created>
  <dcterms:modified xsi:type="dcterms:W3CDTF">2026-06-23T17:04:19Z</dcterms:modified>
</cp:coreProperties>
</file>